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180" windowHeight="9345"/>
  </bookViews>
  <sheets>
    <sheet name="Sheet1" sheetId="1" r:id="rId1"/>
  </sheets>
  <definedNames>
    <definedName name="HighHC">Sheet1!$G$13</definedName>
    <definedName name="HighPct">Sheet1!$G$10</definedName>
    <definedName name="HighRow">Sheet1!$G$7</definedName>
    <definedName name="input">Sheet1!$G$4</definedName>
    <definedName name="LowHC">Sheet1!$G$12</definedName>
    <definedName name="LowPct">Sheet1!$G$9</definedName>
    <definedName name="LowRow">Sheet1!$G$6</definedName>
    <definedName name="NitricTable1">Sheet1!$B$4:$D$13</definedName>
    <definedName name="NitricTable2">Sheet1!$A$4:$C$13</definedName>
  </definedNames>
  <calcPr calcId="125725"/>
</workbook>
</file>

<file path=xl/calcChain.xml><?xml version="1.0" encoding="utf-8"?>
<calcChain xmlns="http://schemas.openxmlformats.org/spreadsheetml/2006/main">
  <c r="G6" i="1"/>
  <c r="G9"/>
  <c r="G7"/>
  <c r="G10"/>
  <c r="G13"/>
  <c r="G12"/>
  <c r="G15"/>
</calcChain>
</file>

<file path=xl/sharedStrings.xml><?xml version="1.0" encoding="utf-8"?>
<sst xmlns="http://schemas.openxmlformats.org/spreadsheetml/2006/main" count="12" uniqueCount="12">
  <si>
    <t>Heat Capacity of Nitric Acid Solutions</t>
  </si>
  <si>
    <t>Heat Capacity (kJ/(kg*K)</t>
  </si>
  <si>
    <t>[at 20 degC]</t>
  </si>
  <si>
    <r>
      <t>%HNO</t>
    </r>
    <r>
      <rPr>
        <vertAlign val="subscript"/>
        <sz val="10"/>
        <rFont val="Arial"/>
        <family val="2"/>
      </rPr>
      <t>3</t>
    </r>
    <r>
      <rPr>
        <sz val="10"/>
        <rFont val="Arial"/>
      </rPr>
      <t xml:space="preserve"> by wt</t>
    </r>
  </si>
  <si>
    <r>
      <t>%HNO</t>
    </r>
    <r>
      <rPr>
        <vertAlign val="subscript"/>
        <sz val="10"/>
        <rFont val="Arial"/>
        <family val="2"/>
      </rPr>
      <t>3</t>
    </r>
  </si>
  <si>
    <t>LowRow</t>
  </si>
  <si>
    <t>HighRow</t>
  </si>
  <si>
    <t>LowPct</t>
  </si>
  <si>
    <t>HighPct</t>
  </si>
  <si>
    <t>LowHC</t>
  </si>
  <si>
    <t>HighHC</t>
  </si>
  <si>
    <t>Heat Cap</t>
  </si>
</sst>
</file>

<file path=xl/styles.xml><?xml version="1.0" encoding="utf-8"?>
<styleSheet xmlns="http://schemas.openxmlformats.org/spreadsheetml/2006/main">
  <numFmts count="1">
    <numFmt numFmtId="165" formatCode="0.000"/>
  </numFmts>
  <fonts count="2">
    <font>
      <sz val="10"/>
      <name val="Arial"/>
    </font>
    <font>
      <vertAlign val="sub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5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"/>
  <sheetViews>
    <sheetView tabSelected="1" zoomScale="150" workbookViewId="0"/>
  </sheetViews>
  <sheetFormatPr defaultRowHeight="12.75"/>
  <sheetData>
    <row r="1" spans="1:7">
      <c r="B1" t="s">
        <v>0</v>
      </c>
    </row>
    <row r="3" spans="1:7" ht="38.25">
      <c r="B3" s="2" t="s">
        <v>3</v>
      </c>
      <c r="C3" s="2" t="s">
        <v>1</v>
      </c>
      <c r="D3" s="2"/>
    </row>
    <row r="4" spans="1:7" ht="15.75">
      <c r="A4" s="4">
        <v>1</v>
      </c>
      <c r="B4">
        <v>0</v>
      </c>
      <c r="C4" s="1">
        <v>4.1867999999999999</v>
      </c>
      <c r="D4" s="4">
        <v>1</v>
      </c>
      <c r="E4" s="1"/>
      <c r="F4" s="3" t="s">
        <v>4</v>
      </c>
      <c r="G4">
        <v>24</v>
      </c>
    </row>
    <row r="5" spans="1:7">
      <c r="A5" s="4">
        <v>2</v>
      </c>
      <c r="B5">
        <v>10</v>
      </c>
      <c r="C5" s="1">
        <v>3.7681200000000001</v>
      </c>
      <c r="D5" s="4">
        <v>2</v>
      </c>
      <c r="E5" s="1"/>
    </row>
    <row r="6" spans="1:7">
      <c r="A6" s="4">
        <v>3</v>
      </c>
      <c r="B6">
        <v>20</v>
      </c>
      <c r="C6" s="1">
        <v>3.391308</v>
      </c>
      <c r="D6" s="4">
        <v>3</v>
      </c>
      <c r="E6" s="1"/>
      <c r="F6" t="s">
        <v>5</v>
      </c>
      <c r="G6">
        <f>VLOOKUP(input,NitricTable1,3)</f>
        <v>3</v>
      </c>
    </row>
    <row r="7" spans="1:7">
      <c r="A7" s="4">
        <v>4</v>
      </c>
      <c r="B7">
        <v>30</v>
      </c>
      <c r="C7" s="1">
        <v>3.0563639999999999</v>
      </c>
      <c r="D7" s="4">
        <v>4</v>
      </c>
      <c r="E7" s="1"/>
      <c r="F7" t="s">
        <v>6</v>
      </c>
      <c r="G7">
        <f>G6+1</f>
        <v>4</v>
      </c>
    </row>
    <row r="8" spans="1:7">
      <c r="A8" s="4">
        <v>5</v>
      </c>
      <c r="B8">
        <v>40</v>
      </c>
      <c r="C8" s="1">
        <v>2.8260900000000002</v>
      </c>
      <c r="D8" s="4">
        <v>5</v>
      </c>
      <c r="E8" s="1"/>
    </row>
    <row r="9" spans="1:7">
      <c r="A9" s="4">
        <v>6</v>
      </c>
      <c r="B9">
        <v>50</v>
      </c>
      <c r="C9" s="1">
        <v>2.7214200000000002</v>
      </c>
      <c r="D9" s="4">
        <v>6</v>
      </c>
      <c r="E9" s="1"/>
      <c r="F9" t="s">
        <v>7</v>
      </c>
      <c r="G9">
        <f>VLOOKUP(G6,NitricTable2,2)</f>
        <v>20</v>
      </c>
    </row>
    <row r="10" spans="1:7">
      <c r="A10" s="4">
        <v>7</v>
      </c>
      <c r="B10">
        <v>60</v>
      </c>
      <c r="C10" s="1">
        <v>2.6795520000000002</v>
      </c>
      <c r="D10" s="4">
        <v>7</v>
      </c>
      <c r="E10" s="1"/>
      <c r="F10" t="s">
        <v>8</v>
      </c>
      <c r="G10">
        <f>VLOOKUP(G7,NitricTable2,2)</f>
        <v>30</v>
      </c>
    </row>
    <row r="11" spans="1:7">
      <c r="A11" s="4">
        <v>8</v>
      </c>
      <c r="B11">
        <v>70</v>
      </c>
      <c r="C11" s="1">
        <v>2.5748819999999997</v>
      </c>
      <c r="D11" s="4">
        <v>8</v>
      </c>
      <c r="E11" s="1"/>
    </row>
    <row r="12" spans="1:7">
      <c r="A12" s="4">
        <v>9</v>
      </c>
      <c r="B12">
        <v>80</v>
      </c>
      <c r="C12" s="1">
        <v>2.4074099999999996</v>
      </c>
      <c r="D12" s="4">
        <v>9</v>
      </c>
      <c r="E12" s="1"/>
      <c r="F12" t="s">
        <v>9</v>
      </c>
      <c r="G12" s="1">
        <f>VLOOKUP(G6,NitricTable2,3)</f>
        <v>3.391308</v>
      </c>
    </row>
    <row r="13" spans="1:7">
      <c r="A13" s="4">
        <v>10</v>
      </c>
      <c r="B13">
        <v>90</v>
      </c>
      <c r="C13" s="1">
        <v>2.156202</v>
      </c>
      <c r="D13" s="4">
        <v>10</v>
      </c>
      <c r="E13" s="1"/>
      <c r="F13" t="s">
        <v>10</v>
      </c>
      <c r="G13" s="1">
        <f>VLOOKUP(G7,NitricTable2,3)</f>
        <v>3.0563639999999999</v>
      </c>
    </row>
    <row r="14" spans="1:7">
      <c r="C14" t="s">
        <v>2</v>
      </c>
    </row>
    <row r="15" spans="1:7">
      <c r="F15" t="s">
        <v>11</v>
      </c>
      <c r="G15" s="1">
        <f>(input-LowPct)/(HighPct-LowPct)*(HighHC-LowHC)+LowHC</f>
        <v>3.2573303999999998</v>
      </c>
    </row>
  </sheetData>
  <phoneticPr fontId="0" type="noConversion"/>
  <printOptions gridLines="1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Sheet1</vt:lpstr>
      <vt:lpstr>HighHC</vt:lpstr>
      <vt:lpstr>HighPct</vt:lpstr>
      <vt:lpstr>HighRow</vt:lpstr>
      <vt:lpstr>input</vt:lpstr>
      <vt:lpstr>LowHC</vt:lpstr>
      <vt:lpstr>LowPct</vt:lpstr>
      <vt:lpstr>LowRow</vt:lpstr>
      <vt:lpstr>NitricTable1</vt:lpstr>
      <vt:lpstr>NitricTable2</vt:lpstr>
    </vt:vector>
  </TitlesOfParts>
  <Company>University of Colorado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E. Clough</dc:creator>
  <cp:lastModifiedBy>David Clough</cp:lastModifiedBy>
  <dcterms:created xsi:type="dcterms:W3CDTF">1998-08-24T02:47:32Z</dcterms:created>
  <dcterms:modified xsi:type="dcterms:W3CDTF">2008-10-04T16:05:22Z</dcterms:modified>
</cp:coreProperties>
</file>