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defaultThemeVersion="124226"/>
  <bookViews>
    <workbookView xWindow="288" yWindow="96" windowWidth="13260" windowHeight="7800" activeTab="2"/>
  </bookViews>
  <sheets>
    <sheet name="Income Statement" sheetId="2" r:id="rId1"/>
    <sheet name="Income Statement 2009" sheetId="5" r:id="rId2"/>
    <sheet name="Estimate" sheetId="4" r:id="rId3"/>
  </sheets>
  <definedNames>
    <definedName name="dec_exp">#REF!</definedName>
    <definedName name="nov_exp">#REF!</definedName>
    <definedName name="oct_exp">#REF!</definedName>
  </definedNames>
  <calcPr calcId="144315"/>
</workbook>
</file>

<file path=xl/calcChain.xml><?xml version="1.0" encoding="utf-8"?>
<calcChain xmlns="http://schemas.openxmlformats.org/spreadsheetml/2006/main">
  <c r="H33" i="5" l="1"/>
  <c r="H29" i="5"/>
  <c r="H29" i="2"/>
  <c r="H30" i="2"/>
  <c r="H31" i="2"/>
  <c r="H32" i="2"/>
  <c r="H33" i="2"/>
  <c r="H34" i="2"/>
  <c r="H28" i="2"/>
  <c r="C30" i="5"/>
  <c r="D30" i="5"/>
  <c r="E30" i="5" s="1"/>
  <c r="F30" i="5" s="1"/>
  <c r="G30" i="5" s="1"/>
  <c r="C31" i="5"/>
  <c r="D31" i="5"/>
  <c r="E31" i="5"/>
  <c r="F31" i="5"/>
  <c r="G31" i="5"/>
  <c r="E32" i="5"/>
  <c r="F32" i="5"/>
  <c r="G32" i="5"/>
  <c r="C34" i="5"/>
  <c r="D34" i="5"/>
  <c r="E34" i="5"/>
  <c r="F34" i="5"/>
  <c r="G34" i="5"/>
  <c r="C28" i="5"/>
  <c r="C18" i="5"/>
  <c r="D18" i="5"/>
  <c r="E18" i="5"/>
  <c r="F18" i="5"/>
  <c r="G18" i="5"/>
  <c r="C17" i="5"/>
  <c r="D17" i="5"/>
  <c r="E17" i="5"/>
  <c r="F17" i="5"/>
  <c r="G17" i="5"/>
  <c r="C16" i="5"/>
  <c r="D16" i="5"/>
  <c r="E16" i="5"/>
  <c r="F16" i="5"/>
  <c r="G16" i="5"/>
  <c r="C7" i="5"/>
  <c r="C8" i="5"/>
  <c r="C9" i="5"/>
  <c r="C10" i="5"/>
  <c r="C6" i="5"/>
  <c r="G19" i="5"/>
  <c r="F19" i="5"/>
  <c r="E19" i="5"/>
  <c r="D19" i="5"/>
  <c r="C11" i="5"/>
  <c r="C19" i="5"/>
  <c r="C22" i="5"/>
  <c r="C35" i="5"/>
  <c r="C37" i="5"/>
  <c r="B11" i="5"/>
  <c r="B19" i="5"/>
  <c r="H19" i="5" s="1"/>
  <c r="B22" i="5"/>
  <c r="B35" i="5"/>
  <c r="B37" i="5"/>
  <c r="G17" i="2"/>
  <c r="H17" i="2" s="1"/>
  <c r="G18" i="2"/>
  <c r="H18" i="2" s="1"/>
  <c r="G16" i="2"/>
  <c r="H16" i="2" s="1"/>
  <c r="G7" i="2"/>
  <c r="H7" i="2" s="1"/>
  <c r="G8" i="2"/>
  <c r="H8" i="2" s="1"/>
  <c r="G9" i="2"/>
  <c r="H9" i="2" s="1"/>
  <c r="G10" i="2"/>
  <c r="H10" i="2" s="1"/>
  <c r="G6" i="2"/>
  <c r="H6" i="2" s="1"/>
  <c r="G11" i="2"/>
  <c r="G19" i="2"/>
  <c r="G22" i="2"/>
  <c r="G35" i="2"/>
  <c r="G37" i="2"/>
  <c r="F11" i="2"/>
  <c r="F19" i="2"/>
  <c r="F22" i="2"/>
  <c r="F35" i="2"/>
  <c r="F37" i="2"/>
  <c r="E11" i="2"/>
  <c r="E19" i="2"/>
  <c r="E22" i="2"/>
  <c r="E35" i="2"/>
  <c r="E37" i="2"/>
  <c r="D11" i="2"/>
  <c r="D19" i="2"/>
  <c r="D22" i="2"/>
  <c r="D35" i="2"/>
  <c r="D37" i="2"/>
  <c r="C11" i="2"/>
  <c r="C19" i="2"/>
  <c r="C22" i="2"/>
  <c r="C35" i="2"/>
  <c r="C37" i="2"/>
  <c r="B11" i="2"/>
  <c r="H11" i="2" s="1"/>
  <c r="B19" i="2"/>
  <c r="H19" i="2" s="1"/>
  <c r="B22" i="2"/>
  <c r="B35" i="2"/>
  <c r="H35" i="2" s="1"/>
  <c r="B37" i="2"/>
  <c r="H16" i="5" l="1"/>
  <c r="H17" i="5"/>
  <c r="H18" i="5"/>
  <c r="H34" i="5"/>
  <c r="H32" i="5"/>
  <c r="H31" i="5"/>
  <c r="H22" i="2"/>
  <c r="H37" i="2" s="1"/>
  <c r="H30" i="5"/>
  <c r="D6" i="5"/>
  <c r="D10" i="5"/>
  <c r="E10" i="5" s="1"/>
  <c r="F10" i="5" s="1"/>
  <c r="G10" i="5" s="1"/>
  <c r="D9" i="5"/>
  <c r="E9" i="5" s="1"/>
  <c r="F9" i="5" s="1"/>
  <c r="G9" i="5" s="1"/>
  <c r="D8" i="5"/>
  <c r="E8" i="5" s="1"/>
  <c r="F8" i="5" s="1"/>
  <c r="G8" i="5" s="1"/>
  <c r="D7" i="5"/>
  <c r="E7" i="5" s="1"/>
  <c r="F7" i="5" s="1"/>
  <c r="G7" i="5" s="1"/>
  <c r="D28" i="5"/>
  <c r="E28" i="5" l="1"/>
  <c r="D35" i="5"/>
  <c r="E6" i="5"/>
  <c r="D11" i="5"/>
  <c r="H7" i="5"/>
  <c r="H8" i="5"/>
  <c r="H9" i="5"/>
  <c r="H10" i="5"/>
  <c r="D22" i="5" l="1"/>
  <c r="D37" i="5" s="1"/>
  <c r="F6" i="5"/>
  <c r="E11" i="5"/>
  <c r="E22" i="5" s="1"/>
  <c r="F28" i="5"/>
  <c r="E35" i="5"/>
  <c r="G28" i="5" l="1"/>
  <c r="G35" i="5" s="1"/>
  <c r="F35" i="5"/>
  <c r="H35" i="5" s="1"/>
  <c r="H28" i="5"/>
  <c r="G6" i="5"/>
  <c r="G11" i="5" s="1"/>
  <c r="G22" i="5" s="1"/>
  <c r="G37" i="5" s="1"/>
  <c r="F11" i="5"/>
  <c r="F22" i="5" s="1"/>
  <c r="F37" i="5" s="1"/>
  <c r="H6" i="5"/>
  <c r="E37" i="5"/>
  <c r="H11" i="5"/>
  <c r="H22" i="5" s="1"/>
  <c r="H37" i="5" s="1"/>
</calcChain>
</file>

<file path=xl/sharedStrings.xml><?xml version="1.0" encoding="utf-8"?>
<sst xmlns="http://schemas.openxmlformats.org/spreadsheetml/2006/main" count="74" uniqueCount="37">
  <si>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</si>
  <si>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</si>
  <si>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</si>
  <si>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</si>
  <si>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</si>
  <si>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</si>
  <si>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</si>
  <si>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</si>
  <si>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</si>
  <si>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</si>
  <si>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</si>
  <si>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</si>
  <si>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</si>
  <si>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</si>
  <si>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</si>
  <si>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</si>
  <si>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</si>
  <si>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</si>
  <si>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</si>
  <si>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</si>
  <si>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</si>
  <si>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</si>
  <si>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</si>
  <si>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</si>
  <si>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</si>
  <si>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</si>
  <si>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April</t>
  </si>
  <si>
    <t>May</t>
  </si>
  <si>
    <t>June</t>
  </si>
  <si>
    <t>`</t>
  </si>
  <si>
    <t>Revenue Yearly Estimate</t>
  </si>
  <si>
    <t>Total</t>
  </si>
  <si>
    <t>MONTHLY ESTIMATES</t>
  </si>
  <si>
    <t>Semi-Annual Income Statement 2009</t>
  </si>
  <si>
    <t>Semi-Annual Income Statement 2008</t>
  </si>
  <si>
    <t>2008 Estimate</t>
  </si>
  <si>
    <t>2008 and 2009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</si>
</sst>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i/>
      <sz val="16"/>
      <name val="Arial"/>
      <family val="2"/>
    </font>
    <font>
      <b/>
      <i/>
      <sz val="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1" fillId="0" borderId="0" xfId="0" applyFont="1"/>
    <xf numFmtId="0" fontId="6" fillId="0" borderId="0" xfId="0" applyFont="1"/>
    <xf numFmtId="0" fontId="4" fillId="0" borderId="0" xfId="0" applyFont="1" applyFill="1"/>
    <xf numFmtId="0" fontId="0" fillId="0" borderId="0" xfId="0" applyFill="1"/>
    <xf numFmtId="0" fontId="9" fillId="2" borderId="0" xfId="0" applyFont="1" applyFill="1"/>
    <xf numFmtId="0" fontId="1" fillId="0" borderId="0" xfId="0" applyFont="1" applyBorder="1"/>
    <xf numFmtId="164" fontId="0" fillId="0" borderId="0" xfId="0" applyNumberFormat="1" applyBorder="1"/>
    <xf numFmtId="0" fontId="1" fillId="2" borderId="0" xfId="0" applyFont="1" applyFill="1"/>
    <xf numFmtId="164" fontId="1" fillId="0" borderId="0" xfId="0" applyNumberFormat="1" applyFont="1"/>
    <xf numFmtId="164" fontId="1" fillId="2" borderId="0" xfId="0" applyNumberFormat="1" applyFont="1" applyFill="1"/>
    <xf numFmtId="0" fontId="1" fillId="4" borderId="0" xfId="0" applyFont="1" applyFill="1"/>
    <xf numFmtId="164" fontId="1" fillId="3" borderId="0" xfId="0" applyNumberFormat="1" applyFont="1" applyFill="1"/>
    <xf numFmtId="0" fontId="5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D1"/>
    </sheetView>
  </sheetViews>
  <sheetFormatPr defaultRowHeight="13.2" x14ac:dyDescent="0.25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style="12" customWidth="1"/>
    <col min="9" max="9" width="12.109375" customWidth="1"/>
  </cols>
  <sheetData>
    <row r="1" spans="1:9" ht="24.6" x14ac:dyDescent="0.4">
      <c r="A1" s="24" t="s">
        <v>34</v>
      </c>
      <c r="B1" s="24"/>
      <c r="C1" s="24"/>
      <c r="D1" s="24"/>
    </row>
    <row r="3" spans="1:9" ht="22.2" x14ac:dyDescent="0.35">
      <c r="A3" s="4" t="s">
        <v>23</v>
      </c>
      <c r="B3" s="5"/>
      <c r="C3" s="5"/>
      <c r="D3" s="5"/>
      <c r="E3" s="5"/>
      <c r="F3" s="5"/>
      <c r="G3" s="5"/>
      <c r="H3" s="19"/>
      <c r="I3" s="5"/>
    </row>
    <row r="5" spans="1:9" x14ac:dyDescent="0.25">
      <c r="B5" t="s">
        <v>7</v>
      </c>
      <c r="C5" t="s">
        <v>8</v>
      </c>
      <c r="D5" t="s">
        <v>9</v>
      </c>
      <c r="E5" t="s">
        <v>26</v>
      </c>
      <c r="F5" t="s">
        <v>27</v>
      </c>
      <c r="G5" t="s">
        <v>28</v>
      </c>
      <c r="H5" s="12" t="s">
        <v>31</v>
      </c>
    </row>
    <row r="6" spans="1:9" x14ac:dyDescent="0.25">
      <c r="A6" s="1" t="s">
        <v>10</v>
      </c>
      <c r="B6" s="3">
        <v>12300</v>
      </c>
      <c r="C6" s="3">
        <v>15000</v>
      </c>
      <c r="D6" s="3">
        <v>13995</v>
      </c>
      <c r="E6" s="3">
        <v>15266</v>
      </c>
      <c r="F6" s="3">
        <v>16792.599999999999</v>
      </c>
      <c r="G6" s="3">
        <f>D6 * 1.15</f>
        <v>16094.249999999998</v>
      </c>
      <c r="H6" s="20">
        <f t="shared" ref="H6:H11" si="0">SUM(B6:G6)</f>
        <v>89447.85</v>
      </c>
      <c r="I6" s="3"/>
    </row>
    <row r="7" spans="1:9" x14ac:dyDescent="0.25">
      <c r="A7" s="1" t="s">
        <v>11</v>
      </c>
      <c r="B7" s="3">
        <v>495</v>
      </c>
      <c r="C7" s="3">
        <v>700</v>
      </c>
      <c r="D7" s="3">
        <v>980</v>
      </c>
      <c r="E7" s="3">
        <v>1235</v>
      </c>
      <c r="F7" s="3">
        <v>1358.5</v>
      </c>
      <c r="G7" s="3">
        <f>D7 * 1.15</f>
        <v>1127</v>
      </c>
      <c r="H7" s="20">
        <f t="shared" si="0"/>
        <v>5895.5</v>
      </c>
      <c r="I7" s="3"/>
    </row>
    <row r="8" spans="1:9" x14ac:dyDescent="0.25">
      <c r="A8" s="1" t="s">
        <v>12</v>
      </c>
      <c r="B8" s="3">
        <v>325</v>
      </c>
      <c r="C8" s="3">
        <v>335</v>
      </c>
      <c r="D8" s="3">
        <v>350</v>
      </c>
      <c r="E8" s="3">
        <v>375</v>
      </c>
      <c r="F8" s="3">
        <v>412.5</v>
      </c>
      <c r="G8" s="3">
        <f>D8 * 1.15</f>
        <v>402.49999999999994</v>
      </c>
      <c r="H8" s="20">
        <f t="shared" si="0"/>
        <v>2200</v>
      </c>
      <c r="I8" s="3"/>
    </row>
    <row r="9" spans="1:9" x14ac:dyDescent="0.25">
      <c r="A9" s="1" t="s">
        <v>20</v>
      </c>
      <c r="B9" s="3">
        <v>400</v>
      </c>
      <c r="C9" s="3">
        <v>525</v>
      </c>
      <c r="D9" s="3">
        <v>605</v>
      </c>
      <c r="E9" s="3">
        <v>495</v>
      </c>
      <c r="F9" s="3">
        <v>544.5</v>
      </c>
      <c r="G9" s="3">
        <f>D9 * 1.15</f>
        <v>695.75</v>
      </c>
      <c r="H9" s="20">
        <f t="shared" si="0"/>
        <v>3265.25</v>
      </c>
      <c r="I9" s="3"/>
    </row>
    <row r="10" spans="1:9" x14ac:dyDescent="0.25">
      <c r="A10" s="1" t="s">
        <v>21</v>
      </c>
      <c r="B10" s="3">
        <v>200</v>
      </c>
      <c r="C10" s="3">
        <v>150</v>
      </c>
      <c r="D10" s="3">
        <v>225</v>
      </c>
      <c r="E10" s="3">
        <v>315</v>
      </c>
      <c r="F10" s="3">
        <v>346.5</v>
      </c>
      <c r="G10" s="3">
        <f>D10 * 1.15</f>
        <v>258.75</v>
      </c>
      <c r="H10" s="20">
        <f t="shared" si="0"/>
        <v>1495.25</v>
      </c>
      <c r="I10" s="3"/>
    </row>
    <row r="11" spans="1:9" x14ac:dyDescent="0.25">
      <c r="A11" s="2" t="s">
        <v>24</v>
      </c>
      <c r="B11" s="3">
        <f t="shared" ref="B11:G11" si="1">SUM(B6:B10)</f>
        <v>13720</v>
      </c>
      <c r="C11" s="3">
        <f t="shared" si="1"/>
        <v>16710</v>
      </c>
      <c r="D11" s="3">
        <f t="shared" si="1"/>
        <v>16155</v>
      </c>
      <c r="E11" s="3">
        <f t="shared" si="1"/>
        <v>17686</v>
      </c>
      <c r="F11" s="3">
        <f t="shared" si="1"/>
        <v>19454.599999999999</v>
      </c>
      <c r="G11" s="3">
        <f t="shared" si="1"/>
        <v>18578.25</v>
      </c>
      <c r="H11" s="20">
        <f t="shared" si="0"/>
        <v>102303.85</v>
      </c>
      <c r="I11" s="3"/>
    </row>
    <row r="14" spans="1:9" ht="22.8" x14ac:dyDescent="0.4">
      <c r="A14" s="6" t="s">
        <v>0</v>
      </c>
      <c r="B14" s="5"/>
      <c r="C14" s="5"/>
      <c r="D14" s="5"/>
      <c r="E14" s="5"/>
      <c r="F14" s="5"/>
      <c r="G14" s="5"/>
      <c r="H14" s="19"/>
      <c r="I14" s="5"/>
    </row>
    <row r="16" spans="1:9" x14ac:dyDescent="0.25">
      <c r="A16" s="1" t="s">
        <v>13</v>
      </c>
      <c r="B16" s="3">
        <v>85</v>
      </c>
      <c r="C16" s="3">
        <v>150</v>
      </c>
      <c r="D16" s="3">
        <v>205</v>
      </c>
      <c r="E16" s="3">
        <v>205</v>
      </c>
      <c r="F16" s="3">
        <v>215.25</v>
      </c>
      <c r="G16" s="3">
        <f>D16 *  1.15</f>
        <v>235.74999999999997</v>
      </c>
      <c r="H16" s="20">
        <f>SUM(B16:G16)</f>
        <v>1096</v>
      </c>
      <c r="I16" s="3"/>
    </row>
    <row r="17" spans="1:9" x14ac:dyDescent="0.25">
      <c r="A17" s="1" t="s">
        <v>14</v>
      </c>
      <c r="B17" s="3">
        <v>100</v>
      </c>
      <c r="C17" s="3">
        <v>125</v>
      </c>
      <c r="D17" s="3">
        <v>145</v>
      </c>
      <c r="E17" s="3">
        <v>145</v>
      </c>
      <c r="F17" s="3">
        <v>152.25</v>
      </c>
      <c r="G17" s="3">
        <f>D17 *  1.15</f>
        <v>166.75</v>
      </c>
      <c r="H17" s="20">
        <f>SUM(B17:G17)</f>
        <v>834</v>
      </c>
      <c r="I17" s="3"/>
    </row>
    <row r="18" spans="1:9" x14ac:dyDescent="0.25">
      <c r="A18" s="1" t="s">
        <v>15</v>
      </c>
      <c r="B18" s="3">
        <v>35</v>
      </c>
      <c r="C18" s="3">
        <v>20</v>
      </c>
      <c r="D18" s="3">
        <v>40</v>
      </c>
      <c r="E18" s="3">
        <v>40</v>
      </c>
      <c r="F18" s="3">
        <v>42</v>
      </c>
      <c r="G18" s="3">
        <f>D18 *  1.15</f>
        <v>46</v>
      </c>
      <c r="H18" s="20">
        <f>SUM(B18:G18)</f>
        <v>223</v>
      </c>
      <c r="I18" s="3"/>
    </row>
    <row r="19" spans="1:9" x14ac:dyDescent="0.25">
      <c r="A19" s="2" t="s">
        <v>22</v>
      </c>
      <c r="B19" s="3">
        <f t="shared" ref="B19:G19" si="2">SUM(B16:B18)</f>
        <v>220</v>
      </c>
      <c r="C19" s="3">
        <f t="shared" si="2"/>
        <v>295</v>
      </c>
      <c r="D19" s="3">
        <f t="shared" si="2"/>
        <v>390</v>
      </c>
      <c r="E19" s="3">
        <f t="shared" si="2"/>
        <v>390</v>
      </c>
      <c r="F19" s="3">
        <f t="shared" si="2"/>
        <v>409.5</v>
      </c>
      <c r="G19" s="3">
        <f t="shared" si="2"/>
        <v>448.5</v>
      </c>
      <c r="H19" s="20">
        <f>SUM(B19:G19)</f>
        <v>2153</v>
      </c>
      <c r="I19" s="3"/>
    </row>
    <row r="22" spans="1:9" ht="22.8" x14ac:dyDescent="0.4">
      <c r="A22" s="6" t="s">
        <v>1</v>
      </c>
      <c r="B22" s="7">
        <f t="shared" ref="B22:H22" si="3">B11 - B19</f>
        <v>13500</v>
      </c>
      <c r="C22" s="7">
        <f t="shared" si="3"/>
        <v>16415</v>
      </c>
      <c r="D22" s="7">
        <f t="shared" si="3"/>
        <v>15765</v>
      </c>
      <c r="E22" s="7">
        <f t="shared" si="3"/>
        <v>17296</v>
      </c>
      <c r="F22" s="7">
        <f t="shared" si="3"/>
        <v>19045.099999999999</v>
      </c>
      <c r="G22" s="7">
        <f t="shared" si="3"/>
        <v>18129.75</v>
      </c>
      <c r="H22" s="21">
        <f t="shared" si="3"/>
        <v>100150.85</v>
      </c>
      <c r="I22" s="7"/>
    </row>
    <row r="26" spans="1:9" ht="22.8" x14ac:dyDescent="0.4">
      <c r="A26" s="9" t="s">
        <v>2</v>
      </c>
      <c r="B26" s="10"/>
      <c r="C26" s="10"/>
      <c r="D26" s="10"/>
      <c r="E26" s="10"/>
      <c r="F26" s="10"/>
      <c r="G26" s="10"/>
      <c r="H26" s="22"/>
      <c r="I26" s="10"/>
    </row>
    <row r="28" spans="1:9" x14ac:dyDescent="0.25">
      <c r="A28" s="1" t="s">
        <v>16</v>
      </c>
      <c r="B28" s="3">
        <v>500</v>
      </c>
      <c r="C28" s="3">
        <v>500</v>
      </c>
      <c r="D28" s="3">
        <v>500</v>
      </c>
      <c r="E28" s="3">
        <v>500</v>
      </c>
      <c r="F28" s="3">
        <v>500</v>
      </c>
      <c r="G28" s="3">
        <v>500</v>
      </c>
      <c r="H28" s="20">
        <f t="shared" ref="H28:H35" si="4">SUM(B28:G28)</f>
        <v>3000</v>
      </c>
      <c r="I28" s="3"/>
    </row>
    <row r="29" spans="1:9" x14ac:dyDescent="0.25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  <c r="H29" s="20">
        <f t="shared" si="4"/>
        <v>15000</v>
      </c>
      <c r="I29" s="3"/>
    </row>
    <row r="30" spans="1:9" x14ac:dyDescent="0.25">
      <c r="A30" s="1" t="s">
        <v>4</v>
      </c>
      <c r="B30" s="3">
        <v>200</v>
      </c>
      <c r="C30" s="3">
        <v>200</v>
      </c>
      <c r="D30" s="3">
        <v>200</v>
      </c>
      <c r="E30" s="3">
        <v>200</v>
      </c>
      <c r="F30" s="3">
        <v>200</v>
      </c>
      <c r="G30" s="3">
        <v>200</v>
      </c>
      <c r="H30" s="20">
        <f t="shared" si="4"/>
        <v>1200</v>
      </c>
      <c r="I30" s="3"/>
    </row>
    <row r="31" spans="1:9" x14ac:dyDescent="0.25">
      <c r="A31" s="1" t="s">
        <v>5</v>
      </c>
      <c r="B31" s="3">
        <v>175</v>
      </c>
      <c r="C31" s="3">
        <v>175</v>
      </c>
      <c r="D31" s="3">
        <v>175</v>
      </c>
      <c r="E31" s="3">
        <v>175</v>
      </c>
      <c r="F31" s="3">
        <v>175</v>
      </c>
      <c r="G31" s="3">
        <v>175</v>
      </c>
      <c r="H31" s="20">
        <f t="shared" si="4"/>
        <v>1050</v>
      </c>
      <c r="I31" s="3"/>
    </row>
    <row r="32" spans="1:9" x14ac:dyDescent="0.25">
      <c r="A32" s="1" t="s">
        <v>3</v>
      </c>
      <c r="B32" s="3">
        <v>100</v>
      </c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20">
        <f t="shared" si="4"/>
        <v>600</v>
      </c>
      <c r="I32" s="3"/>
    </row>
    <row r="33" spans="1:9" x14ac:dyDescent="0.25">
      <c r="A33" s="1" t="s">
        <v>18</v>
      </c>
      <c r="B33" s="3">
        <v>20</v>
      </c>
      <c r="C33" s="3">
        <v>0</v>
      </c>
      <c r="D33" s="3">
        <v>0</v>
      </c>
      <c r="E33" s="3">
        <v>0</v>
      </c>
      <c r="F33" s="3">
        <v>250</v>
      </c>
      <c r="G33" s="3">
        <v>0</v>
      </c>
      <c r="H33" s="20">
        <f t="shared" si="4"/>
        <v>270</v>
      </c>
      <c r="I33" s="3"/>
    </row>
    <row r="34" spans="1:9" x14ac:dyDescent="0.25">
      <c r="A34" s="1" t="s">
        <v>19</v>
      </c>
      <c r="B34" s="3">
        <v>45</v>
      </c>
      <c r="C34" s="3">
        <v>55</v>
      </c>
      <c r="D34" s="3">
        <v>55</v>
      </c>
      <c r="E34" s="3">
        <v>55</v>
      </c>
      <c r="F34" s="3">
        <v>60</v>
      </c>
      <c r="G34" s="3">
        <v>70</v>
      </c>
      <c r="H34" s="20">
        <f t="shared" si="4"/>
        <v>340</v>
      </c>
      <c r="I34" s="3"/>
    </row>
    <row r="35" spans="1:9" x14ac:dyDescent="0.25">
      <c r="A35" s="2" t="s">
        <v>6</v>
      </c>
      <c r="B35" s="3">
        <f t="shared" ref="B35:G35" si="5">SUM(B28:B34)</f>
        <v>3540</v>
      </c>
      <c r="C35" s="3">
        <f t="shared" si="5"/>
        <v>3530</v>
      </c>
      <c r="D35" s="3">
        <f t="shared" si="5"/>
        <v>3530</v>
      </c>
      <c r="E35" s="3">
        <f t="shared" si="5"/>
        <v>3530</v>
      </c>
      <c r="F35" s="3">
        <f t="shared" si="5"/>
        <v>3785</v>
      </c>
      <c r="G35" s="3">
        <f t="shared" si="5"/>
        <v>3545</v>
      </c>
      <c r="H35" s="20">
        <f t="shared" si="4"/>
        <v>21460</v>
      </c>
      <c r="I35" s="3"/>
    </row>
    <row r="36" spans="1:9" x14ac:dyDescent="0.25">
      <c r="B36" s="3"/>
      <c r="C36" s="3"/>
      <c r="D36" s="3"/>
      <c r="E36" s="3"/>
      <c r="F36" s="3"/>
      <c r="G36" s="3"/>
      <c r="H36" s="20"/>
      <c r="I36" s="3"/>
    </row>
    <row r="37" spans="1:9" ht="22.8" x14ac:dyDescent="0.4">
      <c r="A37" s="8" t="s">
        <v>25</v>
      </c>
      <c r="B37" s="11">
        <f t="shared" ref="B37:H37" si="6">B22 - B35</f>
        <v>9960</v>
      </c>
      <c r="C37" s="11">
        <f t="shared" si="6"/>
        <v>12885</v>
      </c>
      <c r="D37" s="11">
        <f t="shared" si="6"/>
        <v>12235</v>
      </c>
      <c r="E37" s="11">
        <f t="shared" si="6"/>
        <v>13766</v>
      </c>
      <c r="F37" s="11">
        <f t="shared" si="6"/>
        <v>15260.099999999999</v>
      </c>
      <c r="G37" s="11">
        <f t="shared" si="6"/>
        <v>14584.75</v>
      </c>
      <c r="H37" s="23">
        <f t="shared" si="6"/>
        <v>78690.850000000006</v>
      </c>
      <c r="I37" s="11"/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8" workbookViewId="0">
      <selection activeCell="A2" sqref="A2"/>
    </sheetView>
  </sheetViews>
  <sheetFormatPr defaultRowHeight="13.2" x14ac:dyDescent="0.25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style="12" customWidth="1"/>
    <col min="9" max="9" width="12.109375" customWidth="1"/>
  </cols>
  <sheetData>
    <row r="1" spans="1:9" ht="24.6" x14ac:dyDescent="0.4">
      <c r="A1" s="24" t="s">
        <v>33</v>
      </c>
      <c r="B1" s="24"/>
      <c r="C1" s="24"/>
      <c r="D1" s="24"/>
    </row>
    <row r="3" spans="1:9" ht="22.2" x14ac:dyDescent="0.35">
      <c r="A3" s="4" t="s">
        <v>23</v>
      </c>
      <c r="B3" s="5"/>
      <c r="C3" s="5"/>
      <c r="D3" s="5"/>
      <c r="E3" s="5"/>
      <c r="F3" s="5"/>
      <c r="G3" s="5"/>
      <c r="H3" s="19"/>
      <c r="I3" s="5"/>
    </row>
    <row r="5" spans="1:9" x14ac:dyDescent="0.25">
      <c r="B5" t="s">
        <v>7</v>
      </c>
      <c r="C5" t="s">
        <v>8</v>
      </c>
      <c r="D5" t="s">
        <v>9</v>
      </c>
      <c r="E5" t="s">
        <v>26</v>
      </c>
      <c r="F5" t="s">
        <v>27</v>
      </c>
      <c r="G5" t="s">
        <v>28</v>
      </c>
      <c r="H5" s="12" t="s">
        <v>31</v>
      </c>
    </row>
    <row r="6" spans="1:9" x14ac:dyDescent="0.25">
      <c r="A6" s="1" t="s">
        <v>10</v>
      </c>
      <c r="B6" s="3">
        <v>12300</v>
      </c>
      <c r="C6" s="3">
        <f>B6 * 1.05</f>
        <v>12915</v>
      </c>
      <c r="D6" s="3">
        <f>C6 * 1.05</f>
        <v>13560.75</v>
      </c>
      <c r="E6" s="3">
        <f>D6 * 1.05</f>
        <v>14238.7875</v>
      </c>
      <c r="F6" s="3">
        <f>E6 * 1.05</f>
        <v>14950.726875</v>
      </c>
      <c r="G6" s="3">
        <f>F6 * 1.05</f>
        <v>15698.26321875</v>
      </c>
      <c r="H6" s="20">
        <f t="shared" ref="H6:H11" si="0">SUM(B6:G6)</f>
        <v>83663.527593749997</v>
      </c>
      <c r="I6" s="3"/>
    </row>
    <row r="7" spans="1:9" x14ac:dyDescent="0.25">
      <c r="A7" s="1" t="s">
        <v>11</v>
      </c>
      <c r="B7" s="3">
        <v>495</v>
      </c>
      <c r="C7" s="3">
        <f t="shared" ref="C7:G10" si="1">B7 * 1.05</f>
        <v>519.75</v>
      </c>
      <c r="D7" s="3">
        <f t="shared" si="1"/>
        <v>545.73750000000007</v>
      </c>
      <c r="E7" s="3">
        <f t="shared" si="1"/>
        <v>573.02437500000008</v>
      </c>
      <c r="F7" s="3">
        <f t="shared" si="1"/>
        <v>601.67559375000008</v>
      </c>
      <c r="G7" s="3">
        <f t="shared" si="1"/>
        <v>631.75937343750013</v>
      </c>
      <c r="H7" s="20">
        <f t="shared" si="0"/>
        <v>3366.9468421875004</v>
      </c>
      <c r="I7" s="3"/>
    </row>
    <row r="8" spans="1:9" x14ac:dyDescent="0.25">
      <c r="A8" s="1" t="s">
        <v>12</v>
      </c>
      <c r="B8" s="3">
        <v>325</v>
      </c>
      <c r="C8" s="3">
        <f t="shared" si="1"/>
        <v>341.25</v>
      </c>
      <c r="D8" s="3">
        <f t="shared" si="1"/>
        <v>358.3125</v>
      </c>
      <c r="E8" s="3">
        <f t="shared" si="1"/>
        <v>376.22812500000003</v>
      </c>
      <c r="F8" s="3">
        <f t="shared" si="1"/>
        <v>395.03953125000004</v>
      </c>
      <c r="G8" s="3">
        <f t="shared" si="1"/>
        <v>414.79150781250007</v>
      </c>
      <c r="H8" s="20">
        <f t="shared" si="0"/>
        <v>2210.6216640625003</v>
      </c>
      <c r="I8" s="3"/>
    </row>
    <row r="9" spans="1:9" x14ac:dyDescent="0.25">
      <c r="A9" s="1" t="s">
        <v>20</v>
      </c>
      <c r="B9" s="3">
        <v>400</v>
      </c>
      <c r="C9" s="3">
        <f t="shared" si="1"/>
        <v>420</v>
      </c>
      <c r="D9" s="3">
        <f t="shared" si="1"/>
        <v>441</v>
      </c>
      <c r="E9" s="3">
        <f t="shared" si="1"/>
        <v>463.05</v>
      </c>
      <c r="F9" s="3">
        <f t="shared" si="1"/>
        <v>486.20250000000004</v>
      </c>
      <c r="G9" s="3">
        <f t="shared" si="1"/>
        <v>510.51262500000007</v>
      </c>
      <c r="H9" s="20">
        <f t="shared" si="0"/>
        <v>2720.7651249999999</v>
      </c>
      <c r="I9" s="3"/>
    </row>
    <row r="10" spans="1:9" x14ac:dyDescent="0.25">
      <c r="A10" s="1" t="s">
        <v>21</v>
      </c>
      <c r="B10" s="3">
        <v>200</v>
      </c>
      <c r="C10" s="3">
        <f t="shared" si="1"/>
        <v>210</v>
      </c>
      <c r="D10" s="3">
        <f t="shared" si="1"/>
        <v>220.5</v>
      </c>
      <c r="E10" s="3">
        <f t="shared" si="1"/>
        <v>231.52500000000001</v>
      </c>
      <c r="F10" s="3">
        <f t="shared" si="1"/>
        <v>243.10125000000002</v>
      </c>
      <c r="G10" s="3">
        <f t="shared" si="1"/>
        <v>255.25631250000004</v>
      </c>
      <c r="H10" s="20">
        <f t="shared" si="0"/>
        <v>1360.3825624999999</v>
      </c>
      <c r="I10" s="3"/>
    </row>
    <row r="11" spans="1:9" x14ac:dyDescent="0.25">
      <c r="A11" s="2" t="s">
        <v>24</v>
      </c>
      <c r="B11" s="3">
        <f t="shared" ref="B11:G11" si="2">SUM(B6:B10)</f>
        <v>13720</v>
      </c>
      <c r="C11" s="3">
        <f t="shared" si="2"/>
        <v>14406</v>
      </c>
      <c r="D11" s="3">
        <f t="shared" si="2"/>
        <v>15126.3</v>
      </c>
      <c r="E11" s="3">
        <f t="shared" si="2"/>
        <v>15882.615</v>
      </c>
      <c r="F11" s="3">
        <f t="shared" si="2"/>
        <v>16676.745750000002</v>
      </c>
      <c r="G11" s="3">
        <f t="shared" si="2"/>
        <v>17510.583037500001</v>
      </c>
      <c r="H11" s="20">
        <f t="shared" si="0"/>
        <v>93322.243787500018</v>
      </c>
      <c r="I11" s="3"/>
    </row>
    <row r="14" spans="1:9" ht="22.8" x14ac:dyDescent="0.4">
      <c r="A14" s="6" t="s">
        <v>0</v>
      </c>
      <c r="B14" s="5"/>
      <c r="C14" s="5"/>
      <c r="D14" s="5"/>
      <c r="E14" s="5"/>
      <c r="F14" s="5"/>
      <c r="G14" s="5"/>
      <c r="H14" s="19"/>
      <c r="I14" s="5"/>
    </row>
    <row r="16" spans="1:9" x14ac:dyDescent="0.25">
      <c r="A16" s="1" t="s">
        <v>13</v>
      </c>
      <c r="B16" s="3">
        <v>105</v>
      </c>
      <c r="C16" s="3">
        <f t="shared" ref="C16:G18" si="3">B16 * 1.05</f>
        <v>110.25</v>
      </c>
      <c r="D16" s="3">
        <f t="shared" si="3"/>
        <v>115.7625</v>
      </c>
      <c r="E16" s="3">
        <f t="shared" si="3"/>
        <v>121.55062500000001</v>
      </c>
      <c r="F16" s="3">
        <f t="shared" si="3"/>
        <v>127.62815625000002</v>
      </c>
      <c r="G16" s="3">
        <f t="shared" si="3"/>
        <v>134.00956406250003</v>
      </c>
      <c r="H16" s="20">
        <f>SUM(B16:G16)</f>
        <v>714.20084531249995</v>
      </c>
      <c r="I16" s="3"/>
    </row>
    <row r="17" spans="1:9" x14ac:dyDescent="0.25">
      <c r="A17" s="1" t="s">
        <v>14</v>
      </c>
      <c r="B17" s="3">
        <v>206</v>
      </c>
      <c r="C17" s="3">
        <f t="shared" si="3"/>
        <v>216.3</v>
      </c>
      <c r="D17" s="3">
        <f t="shared" si="3"/>
        <v>227.11500000000001</v>
      </c>
      <c r="E17" s="3">
        <f t="shared" si="3"/>
        <v>238.47075000000001</v>
      </c>
      <c r="F17" s="3">
        <f t="shared" si="3"/>
        <v>250.39428750000002</v>
      </c>
      <c r="G17" s="3">
        <f t="shared" si="3"/>
        <v>262.91400187500005</v>
      </c>
      <c r="H17" s="20">
        <f>SUM(B17:G17)</f>
        <v>1401.1940393750001</v>
      </c>
      <c r="I17" s="3"/>
    </row>
    <row r="18" spans="1:9" x14ac:dyDescent="0.25">
      <c r="A18" s="1" t="s">
        <v>15</v>
      </c>
      <c r="B18" s="3">
        <v>45</v>
      </c>
      <c r="C18" s="3">
        <f t="shared" si="3"/>
        <v>47.25</v>
      </c>
      <c r="D18" s="3">
        <f t="shared" si="3"/>
        <v>49.612500000000004</v>
      </c>
      <c r="E18" s="3">
        <f t="shared" si="3"/>
        <v>52.093125000000008</v>
      </c>
      <c r="F18" s="3">
        <f t="shared" si="3"/>
        <v>54.697781250000013</v>
      </c>
      <c r="G18" s="3">
        <f t="shared" si="3"/>
        <v>57.432670312500015</v>
      </c>
      <c r="H18" s="20">
        <f>SUM(B18:G18)</f>
        <v>306.08607656250007</v>
      </c>
      <c r="I18" s="3"/>
    </row>
    <row r="19" spans="1:9" x14ac:dyDescent="0.25">
      <c r="A19" s="2" t="s">
        <v>22</v>
      </c>
      <c r="B19" s="3">
        <f t="shared" ref="B19:G19" si="4">SUM(B16:B18)</f>
        <v>356</v>
      </c>
      <c r="C19" s="3">
        <f t="shared" si="4"/>
        <v>373.8</v>
      </c>
      <c r="D19" s="3">
        <f t="shared" si="4"/>
        <v>392.49</v>
      </c>
      <c r="E19" s="3">
        <f t="shared" si="4"/>
        <v>412.11450000000002</v>
      </c>
      <c r="F19" s="3">
        <f t="shared" si="4"/>
        <v>432.72022500000003</v>
      </c>
      <c r="G19" s="3">
        <f t="shared" si="4"/>
        <v>454.35623625000011</v>
      </c>
      <c r="H19" s="20">
        <f>SUM(B19:G19)</f>
        <v>2421.4809612500003</v>
      </c>
      <c r="I19" s="3"/>
    </row>
    <row r="22" spans="1:9" ht="22.8" x14ac:dyDescent="0.4">
      <c r="A22" s="6" t="s">
        <v>1</v>
      </c>
      <c r="B22" s="7">
        <f t="shared" ref="B22:H22" si="5">B11 - B19</f>
        <v>13364</v>
      </c>
      <c r="C22" s="7">
        <f t="shared" si="5"/>
        <v>14032.2</v>
      </c>
      <c r="D22" s="7">
        <f t="shared" si="5"/>
        <v>14733.81</v>
      </c>
      <c r="E22" s="7">
        <f t="shared" si="5"/>
        <v>15470.5005</v>
      </c>
      <c r="F22" s="7">
        <f t="shared" si="5"/>
        <v>16244.025525000001</v>
      </c>
      <c r="G22" s="7">
        <f t="shared" si="5"/>
        <v>17056.226801249999</v>
      </c>
      <c r="H22" s="21">
        <f t="shared" si="5"/>
        <v>90900.762826250022</v>
      </c>
      <c r="I22" s="7"/>
    </row>
    <row r="26" spans="1:9" ht="22.8" x14ac:dyDescent="0.4">
      <c r="A26" s="9" t="s">
        <v>2</v>
      </c>
      <c r="B26" s="10"/>
      <c r="C26" s="10"/>
      <c r="D26" s="10"/>
      <c r="E26" s="10"/>
      <c r="F26" s="10"/>
      <c r="G26" s="10"/>
      <c r="H26" s="22"/>
      <c r="I26" s="10"/>
    </row>
    <row r="28" spans="1:9" x14ac:dyDescent="0.25">
      <c r="A28" s="1" t="s">
        <v>16</v>
      </c>
      <c r="B28" s="3">
        <v>500</v>
      </c>
      <c r="C28" s="3">
        <f>B28 * 1.05</f>
        <v>525</v>
      </c>
      <c r="D28" s="3">
        <f>C28 * 1.05</f>
        <v>551.25</v>
      </c>
      <c r="E28" s="3">
        <f>D28 * 1.05</f>
        <v>578.8125</v>
      </c>
      <c r="F28" s="3">
        <f>E28 * 1.05</f>
        <v>607.75312500000007</v>
      </c>
      <c r="G28" s="3">
        <f>F28 * 1.05</f>
        <v>638.14078125000015</v>
      </c>
      <c r="H28" s="20">
        <f t="shared" ref="H28:H35" si="6">SUM(B28:G28)</f>
        <v>3400.9564062500003</v>
      </c>
      <c r="I28" s="3"/>
    </row>
    <row r="29" spans="1:9" x14ac:dyDescent="0.25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  <c r="H29" s="20">
        <f t="shared" si="6"/>
        <v>15000</v>
      </c>
      <c r="I29" s="3"/>
    </row>
    <row r="30" spans="1:9" x14ac:dyDescent="0.25">
      <c r="A30" s="1" t="s">
        <v>4</v>
      </c>
      <c r="B30" s="3">
        <v>200</v>
      </c>
      <c r="C30" s="3">
        <f t="shared" ref="C30:G31" si="7">B30 * 1.05</f>
        <v>210</v>
      </c>
      <c r="D30" s="3">
        <f t="shared" si="7"/>
        <v>220.5</v>
      </c>
      <c r="E30" s="3">
        <f t="shared" si="7"/>
        <v>231.52500000000001</v>
      </c>
      <c r="F30" s="3">
        <f t="shared" si="7"/>
        <v>243.10125000000002</v>
      </c>
      <c r="G30" s="3">
        <f t="shared" si="7"/>
        <v>255.25631250000004</v>
      </c>
      <c r="H30" s="20">
        <f t="shared" si="6"/>
        <v>1360.3825624999999</v>
      </c>
      <c r="I30" s="3"/>
    </row>
    <row r="31" spans="1:9" x14ac:dyDescent="0.25">
      <c r="A31" s="1" t="s">
        <v>5</v>
      </c>
      <c r="B31" s="3">
        <v>175</v>
      </c>
      <c r="C31" s="3">
        <f t="shared" si="7"/>
        <v>183.75</v>
      </c>
      <c r="D31" s="3">
        <f t="shared" si="7"/>
        <v>192.9375</v>
      </c>
      <c r="E31" s="3">
        <f t="shared" si="7"/>
        <v>202.58437500000002</v>
      </c>
      <c r="F31" s="3">
        <f t="shared" si="7"/>
        <v>212.71359375000003</v>
      </c>
      <c r="G31" s="3">
        <f t="shared" si="7"/>
        <v>223.34927343750005</v>
      </c>
      <c r="H31" s="20">
        <f t="shared" si="6"/>
        <v>1190.3347421875001</v>
      </c>
      <c r="I31" s="3"/>
    </row>
    <row r="32" spans="1:9" x14ac:dyDescent="0.25">
      <c r="A32" s="1" t="s">
        <v>3</v>
      </c>
      <c r="B32" s="3">
        <v>100</v>
      </c>
      <c r="C32" s="3">
        <v>0</v>
      </c>
      <c r="D32" s="3">
        <v>350</v>
      </c>
      <c r="E32" s="3">
        <f>D32 * 1.05</f>
        <v>367.5</v>
      </c>
      <c r="F32" s="3">
        <f>E32 * 1.05</f>
        <v>385.875</v>
      </c>
      <c r="G32" s="3">
        <f>F32 * 1.05</f>
        <v>405.16875000000005</v>
      </c>
      <c r="H32" s="20">
        <f t="shared" si="6"/>
        <v>1608.54375</v>
      </c>
      <c r="I32" s="3"/>
    </row>
    <row r="33" spans="1:9" x14ac:dyDescent="0.25">
      <c r="A33" s="1" t="s">
        <v>18</v>
      </c>
      <c r="B33" s="3">
        <v>20</v>
      </c>
      <c r="C33" s="3">
        <v>75</v>
      </c>
      <c r="D33" s="3">
        <v>0</v>
      </c>
      <c r="E33" s="3">
        <v>55</v>
      </c>
      <c r="F33" s="3">
        <v>0</v>
      </c>
      <c r="G33" s="3">
        <v>0</v>
      </c>
      <c r="H33" s="20">
        <f t="shared" si="6"/>
        <v>150</v>
      </c>
      <c r="I33" s="3"/>
    </row>
    <row r="34" spans="1:9" x14ac:dyDescent="0.25">
      <c r="A34" s="1" t="s">
        <v>19</v>
      </c>
      <c r="B34" s="3">
        <v>45</v>
      </c>
      <c r="C34" s="3">
        <f>B34 * 1.05</f>
        <v>47.25</v>
      </c>
      <c r="D34" s="3">
        <f>C34 * 1.05</f>
        <v>49.612500000000004</v>
      </c>
      <c r="E34" s="3">
        <f>D34 * 1.05</f>
        <v>52.093125000000008</v>
      </c>
      <c r="F34" s="3">
        <f>E34 * 1.05</f>
        <v>54.697781250000013</v>
      </c>
      <c r="G34" s="3">
        <f>F34 * 1.05</f>
        <v>57.432670312500015</v>
      </c>
      <c r="H34" s="20">
        <f t="shared" si="6"/>
        <v>306.08607656250007</v>
      </c>
      <c r="I34" s="3"/>
    </row>
    <row r="35" spans="1:9" x14ac:dyDescent="0.25">
      <c r="A35" s="2" t="s">
        <v>6</v>
      </c>
      <c r="B35" s="3">
        <f t="shared" ref="B35:G35" si="8">SUM(B28:B34)</f>
        <v>3540</v>
      </c>
      <c r="C35" s="3">
        <f t="shared" si="8"/>
        <v>3541</v>
      </c>
      <c r="D35" s="3">
        <f t="shared" si="8"/>
        <v>3864.3</v>
      </c>
      <c r="E35" s="3">
        <f t="shared" si="8"/>
        <v>3987.5149999999999</v>
      </c>
      <c r="F35" s="3">
        <f t="shared" si="8"/>
        <v>4004.1407500000005</v>
      </c>
      <c r="G35" s="3">
        <f t="shared" si="8"/>
        <v>4079.3477874999999</v>
      </c>
      <c r="H35" s="20">
        <f t="shared" si="6"/>
        <v>23016.3035375</v>
      </c>
      <c r="I35" s="3"/>
    </row>
    <row r="36" spans="1:9" x14ac:dyDescent="0.25">
      <c r="B36" s="3"/>
      <c r="C36" s="3"/>
      <c r="D36" s="3"/>
      <c r="E36" s="3"/>
      <c r="F36" s="3"/>
      <c r="G36" s="3"/>
      <c r="H36" s="20"/>
      <c r="I36" s="3"/>
    </row>
    <row r="37" spans="1:9" ht="22.8" x14ac:dyDescent="0.4">
      <c r="A37" s="8" t="s">
        <v>25</v>
      </c>
      <c r="B37" s="11">
        <f t="shared" ref="B37:H37" si="9">B22 - B35</f>
        <v>9824</v>
      </c>
      <c r="C37" s="11">
        <f t="shared" si="9"/>
        <v>10491.2</v>
      </c>
      <c r="D37" s="11">
        <f t="shared" si="9"/>
        <v>10869.509999999998</v>
      </c>
      <c r="E37" s="11">
        <f t="shared" si="9"/>
        <v>11482.985500000001</v>
      </c>
      <c r="F37" s="11">
        <f t="shared" si="9"/>
        <v>12239.884775</v>
      </c>
      <c r="G37" s="11">
        <f t="shared" si="9"/>
        <v>12976.87901375</v>
      </c>
      <c r="H37" s="23">
        <f t="shared" si="9"/>
        <v>67884.459288750018</v>
      </c>
      <c r="I37" s="11"/>
    </row>
  </sheetData>
  <mergeCells count="1">
    <mergeCell ref="A1:D1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7" sqref="C7"/>
    </sheetView>
  </sheetViews>
  <sheetFormatPr defaultRowHeight="13.2" x14ac:dyDescent="0.25"/>
  <cols>
    <col min="1" max="1" width="35.5546875" customWidth="1"/>
    <col min="2" max="2" width="17.6640625" customWidth="1"/>
    <col min="3" max="3" width="16.88671875" customWidth="1"/>
    <col min="4" max="5" width="12.44140625" customWidth="1"/>
    <col min="6" max="6" width="11.109375" customWidth="1"/>
    <col min="7" max="7" width="12.109375" customWidth="1"/>
  </cols>
  <sheetData>
    <row r="1" spans="1:7" ht="30" x14ac:dyDescent="0.5">
      <c r="A1" s="25" t="s">
        <v>30</v>
      </c>
      <c r="B1" s="25"/>
      <c r="C1" s="25"/>
    </row>
    <row r="3" spans="1:7" ht="27.6" x14ac:dyDescent="0.45">
      <c r="A3" s="16" t="s">
        <v>23</v>
      </c>
      <c r="B3" s="5"/>
      <c r="C3" s="5"/>
      <c r="D3" s="5"/>
      <c r="E3" s="5"/>
      <c r="F3" s="5"/>
      <c r="G3" s="5"/>
    </row>
    <row r="4" spans="1:7" ht="22.2" x14ac:dyDescent="0.35">
      <c r="A4" s="14"/>
      <c r="B4" s="15"/>
      <c r="C4" s="26" t="s">
        <v>32</v>
      </c>
      <c r="D4" s="26"/>
      <c r="E4" s="26"/>
      <c r="F4" s="15"/>
      <c r="G4" s="15"/>
    </row>
    <row r="6" spans="1:7" x14ac:dyDescent="0.25">
      <c r="B6" s="12" t="s">
        <v>35</v>
      </c>
      <c r="C6" s="17" t="s">
        <v>36</v>
      </c>
      <c r="F6" s="13"/>
    </row>
    <row r="7" spans="1:7" x14ac:dyDescent="0.25">
      <c r="A7" s="1" t="s">
        <v>10</v>
      </c>
      <c r="B7" s="3"/>
      <c r="C7" s="18"/>
      <c r="D7" s="3"/>
      <c r="E7" s="3"/>
      <c r="F7" s="3"/>
      <c r="G7" s="3"/>
    </row>
    <row r="8" spans="1:7" x14ac:dyDescent="0.25">
      <c r="A8" s="1" t="s">
        <v>11</v>
      </c>
      <c r="B8" s="3"/>
      <c r="C8" s="18"/>
      <c r="D8" s="3"/>
      <c r="E8" s="3"/>
      <c r="F8" s="3"/>
      <c r="G8" s="3"/>
    </row>
    <row r="9" spans="1:7" x14ac:dyDescent="0.25">
      <c r="A9" s="1" t="s">
        <v>12</v>
      </c>
      <c r="B9" s="3"/>
      <c r="C9" s="18"/>
      <c r="D9" s="3"/>
      <c r="E9" s="3"/>
      <c r="F9" s="3"/>
      <c r="G9" s="3"/>
    </row>
    <row r="10" spans="1:7" x14ac:dyDescent="0.25">
      <c r="A10" s="1" t="s">
        <v>20</v>
      </c>
      <c r="B10" s="3"/>
      <c r="C10" s="18"/>
      <c r="D10" s="3"/>
      <c r="E10" s="3"/>
      <c r="F10" s="3"/>
      <c r="G10" s="3"/>
    </row>
    <row r="11" spans="1:7" x14ac:dyDescent="0.25">
      <c r="A11" s="1" t="s">
        <v>21</v>
      </c>
      <c r="B11" s="3"/>
      <c r="C11" s="18"/>
      <c r="D11" s="3"/>
      <c r="E11" s="3"/>
      <c r="F11" s="3"/>
      <c r="G11" s="3"/>
    </row>
    <row r="12" spans="1:7" x14ac:dyDescent="0.25">
      <c r="A12" s="2" t="s">
        <v>24</v>
      </c>
      <c r="B12" s="3"/>
      <c r="C12" s="3"/>
      <c r="D12" s="3"/>
      <c r="E12" s="3"/>
      <c r="F12" s="3"/>
      <c r="G12" s="3"/>
    </row>
    <row r="14" spans="1:7" x14ac:dyDescent="0.25">
      <c r="C14" t="s">
        <v>29</v>
      </c>
    </row>
  </sheetData>
  <mergeCells count="2">
    <mergeCell ref="A1:C1"/>
    <mergeCell ref="C4:E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Income Statement 2009</vt:lpstr>
      <vt:lpstr>Estimate</vt:lpstr>
    </vt:vector>
  </TitlesOfParts>
  <Company>PCM Courseware,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RMH</cp:lastModifiedBy>
  <cp:lastPrinted>2002-12-07T17:56:22Z</cp:lastPrinted>
  <dcterms:created xsi:type="dcterms:W3CDTF">2001-10-29T16:05:13Z</dcterms:created>
  <dcterms:modified xsi:type="dcterms:W3CDTF">2010-05-11T22:13:32Z</dcterms:modified>
</cp:coreProperties>
</file>